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odriguez\Desktop\LP Y FT 2018\FT y COT. FLETT 2018\"/>
    </mc:Choice>
  </mc:AlternateContent>
  <xr:revisionPtr revIDLastSave="0" documentId="10_ncr:100000_{23A60464-9EE8-43D0-AC6D-9B3EEF0F9508}" xr6:coauthVersionLast="31" xr6:coauthVersionMax="31" xr10:uidLastSave="{00000000-0000-0000-0000-000000000000}"/>
  <bookViews>
    <workbookView xWindow="0" yWindow="0" windowWidth="28800" windowHeight="12810" xr2:uid="{00000000-000D-0000-FFFF-FFFF00000000}"/>
  </bookViews>
  <sheets>
    <sheet name="BAIC" sheetId="1" r:id="rId1"/>
    <sheet name="Bonos" sheetId="3" state="hidden" r:id="rId2"/>
  </sheets>
  <externalReferences>
    <externalReference r:id="rId3"/>
  </externalReferences>
  <definedNames>
    <definedName name="A_impresión_IM">#REF!</definedName>
    <definedName name="_xlnm.Print_Area">#REF!</definedName>
    <definedName name="cedula">#REF!</definedName>
    <definedName name="G_A_Estimated_cost_per_unit">#REF!</definedName>
    <definedName name="NPV_Profits">#REF!</definedName>
    <definedName name="P">#REF!</definedName>
    <definedName name="Profits">#REF!</definedName>
    <definedName name="sumario">#REF!</definedName>
    <definedName name="summary">#REF!</definedName>
    <definedName name="todo">#REF!</definedName>
    <definedName name="x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3" l="1"/>
  <c r="D12" i="3" l="1"/>
  <c r="B11" i="3"/>
  <c r="D11" i="3" s="1"/>
  <c r="B10" i="3"/>
  <c r="D10" i="3" s="1"/>
  <c r="B9" i="3"/>
  <c r="H11" i="3" l="1"/>
  <c r="H10" i="3"/>
  <c r="H12" i="3"/>
</calcChain>
</file>

<file path=xl/sharedStrings.xml><?xml version="1.0" encoding="utf-8"?>
<sst xmlns="http://schemas.openxmlformats.org/spreadsheetml/2006/main" count="90" uniqueCount="52">
  <si>
    <t>LISTA  DE  PRECIOS FLEET</t>
  </si>
  <si>
    <t>MODELO</t>
  </si>
  <si>
    <t>Código Modelo</t>
  </si>
  <si>
    <t>Código Versión</t>
  </si>
  <si>
    <t>Segmento</t>
  </si>
  <si>
    <t>Transmisión</t>
  </si>
  <si>
    <t>Cilindrara</t>
  </si>
  <si>
    <t>Caballos de Fuerza</t>
  </si>
  <si>
    <t>Capacidad de Carga</t>
  </si>
  <si>
    <t>Dirección Asisitida</t>
  </si>
  <si>
    <t>N° de Airbags</t>
  </si>
  <si>
    <t>ABS</t>
  </si>
  <si>
    <t>Alarma</t>
  </si>
  <si>
    <t>Aire Acondicionado</t>
  </si>
  <si>
    <t>Cierre Centralizado de Puertas</t>
  </si>
  <si>
    <t>Control de Estabilidad</t>
  </si>
  <si>
    <t>Control de radio al volante</t>
  </si>
  <si>
    <t>Control crucero</t>
  </si>
  <si>
    <t>Navegador GPS</t>
  </si>
  <si>
    <t>Radio</t>
  </si>
  <si>
    <t>Neblineros</t>
  </si>
  <si>
    <t>Llantas de aleación</t>
  </si>
  <si>
    <t>Espejos Eléctricos (E) / Abatibles (A)</t>
  </si>
  <si>
    <t>Sensor / Cámara de retroceso</t>
  </si>
  <si>
    <t>Barras de techo</t>
  </si>
  <si>
    <t>Sunroof</t>
  </si>
  <si>
    <t>Capacidad</t>
  </si>
  <si>
    <t>Precio Lista Sugerido</t>
  </si>
  <si>
    <t>Descuento por Fleetsale</t>
  </si>
  <si>
    <t>5MT</t>
  </si>
  <si>
    <t>Si</t>
  </si>
  <si>
    <t>X25</t>
  </si>
  <si>
    <t>BAIC X25 1.5 MT Comfortable</t>
  </si>
  <si>
    <t>X25MT</t>
  </si>
  <si>
    <t>COM</t>
  </si>
  <si>
    <t>SUV</t>
  </si>
  <si>
    <t>Touch 7"</t>
  </si>
  <si>
    <t>BAIC X25 1.5 MT Elite</t>
  </si>
  <si>
    <t>ELT</t>
  </si>
  <si>
    <t>c/Cámara</t>
  </si>
  <si>
    <t>BAIC X25 1.5 AT Elite</t>
  </si>
  <si>
    <t>X25AT</t>
  </si>
  <si>
    <t>4AT</t>
  </si>
  <si>
    <t>Precio  Final Sugerido sin Crédito</t>
  </si>
  <si>
    <t>Modelo</t>
  </si>
  <si>
    <t xml:space="preserve"> Precio Lista</t>
  </si>
  <si>
    <t>Bono Publicado</t>
  </si>
  <si>
    <t xml:space="preserve"> </t>
  </si>
  <si>
    <t>Precio  Fleetsale Sugerido</t>
  </si>
  <si>
    <t>MRG Fleetsale</t>
  </si>
  <si>
    <t>Lista Nº 2 del 2018</t>
  </si>
  <si>
    <t>Vigencia: desde el 4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</si>
</sst>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#,###\ &quot;Kg&quot;"/>
    <numFmt numFmtId="165" formatCode="_(&quot;$&quot;* #,##0_);_(&quot;$&quot;* \(#,##0\);_(&quot;$&quot;* &quot;-&quot;_);_(@_)"/>
    <numFmt numFmtId="166" formatCode="_-&quot;$&quot;\ * #,##0_-;\-&quot;$&quot;\ * #,##0_-;_-&quot;$&quot;\ * &quot;-&quot;??_-;_-@_-"/>
    <numFmt numFmtId="167" formatCode="0.0%"/>
  </numFmts>
  <fonts count="23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</font>
    <font>
      <b/>
      <sz val="18"/>
      <name val="Century Gothic"/>
      <family val="2"/>
    </font>
    <font>
      <b/>
      <sz val="16"/>
      <name val="Century Gothic"/>
      <family val="2"/>
    </font>
    <font>
      <b/>
      <sz val="12"/>
      <name val="Century Gothic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</font>
    <font>
      <sz val="9"/>
      <name val="Calibri"/>
      <family val="2"/>
    </font>
    <font>
      <sz val="11"/>
      <name val="MS Sans Serif"/>
    </font>
    <font>
      <b/>
      <sz val="9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MS Sans Serif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7" fillId="0" borderId="0"/>
    <xf numFmtId="0" fontId="7" fillId="0" borderId="0"/>
    <xf numFmtId="44" fontId="3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1" xfId="2" applyFont="1" applyFill="1" applyBorder="1" applyAlignment="1">
      <alignment horizontal="centerContinuous" vertical="center"/>
    </xf>
    <xf numFmtId="0" fontId="9" fillId="3" borderId="1" xfId="2" applyFont="1" applyFill="1" applyBorder="1" applyAlignment="1">
      <alignment horizontal="center" vertical="center" textRotation="90" wrapText="1"/>
    </xf>
    <xf numFmtId="0" fontId="9" fillId="2" borderId="1" xfId="2" applyFont="1" applyFill="1" applyBorder="1" applyAlignment="1">
      <alignment horizontal="center" vertical="center" textRotation="90" wrapText="1"/>
    </xf>
    <xf numFmtId="3" fontId="9" fillId="2" borderId="1" xfId="2" applyNumberFormat="1" applyFont="1" applyFill="1" applyBorder="1" applyAlignment="1">
      <alignment horizontal="center" vertical="center" textRotation="90" wrapText="1"/>
    </xf>
    <xf numFmtId="0" fontId="9" fillId="2" borderId="2" xfId="2" applyFont="1" applyFill="1" applyBorder="1" applyAlignment="1">
      <alignment horizontal="center" vertical="center" textRotation="90" wrapText="1"/>
    </xf>
    <xf numFmtId="0" fontId="2" fillId="2" borderId="3" xfId="2" applyFont="1" applyFill="1" applyBorder="1" applyAlignment="1">
      <alignment horizontal="center" vertical="center" wrapText="1" shrinkToFit="1"/>
    </xf>
    <xf numFmtId="0" fontId="8" fillId="2" borderId="4" xfId="2" applyFont="1" applyFill="1" applyBorder="1" applyAlignment="1">
      <alignment horizontal="centerContinuous" vertical="center"/>
    </xf>
    <xf numFmtId="0" fontId="10" fillId="2" borderId="5" xfId="2" applyFont="1" applyFill="1" applyBorder="1" applyAlignment="1">
      <alignment horizontal="center" vertical="center" wrapText="1" shrinkToFit="1"/>
    </xf>
    <xf numFmtId="0" fontId="11" fillId="0" borderId="6" xfId="2" applyFont="1" applyFill="1" applyBorder="1" applyAlignment="1">
      <alignment horizontal="left" vertical="center"/>
    </xf>
    <xf numFmtId="164" fontId="12" fillId="0" borderId="6" xfId="2" applyNumberFormat="1" applyFont="1" applyFill="1" applyBorder="1" applyAlignment="1">
      <alignment horizontal="center" vertical="center"/>
    </xf>
    <xf numFmtId="0" fontId="12" fillId="0" borderId="6" xfId="2" applyFont="1" applyFill="1" applyBorder="1" applyAlignment="1">
      <alignment horizontal="center" vertical="center"/>
    </xf>
    <xf numFmtId="3" fontId="12" fillId="0" borderId="6" xfId="2" applyNumberFormat="1" applyFont="1" applyFill="1" applyBorder="1" applyAlignment="1">
      <alignment horizontal="center" vertical="center"/>
    </xf>
    <xf numFmtId="165" fontId="11" fillId="0" borderId="6" xfId="2" applyNumberFormat="1" applyFont="1" applyFill="1" applyBorder="1" applyAlignment="1">
      <alignment horizontal="center" vertical="center"/>
    </xf>
    <xf numFmtId="0" fontId="13" fillId="0" borderId="0" xfId="0" applyFont="1"/>
    <xf numFmtId="9" fontId="13" fillId="0" borderId="0" xfId="1" applyFont="1"/>
    <xf numFmtId="0" fontId="11" fillId="0" borderId="0" xfId="2" applyFont="1" applyFill="1" applyBorder="1" applyAlignment="1">
      <alignment horizontal="left" vertical="center"/>
    </xf>
    <xf numFmtId="164" fontId="12" fillId="0" borderId="0" xfId="2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3" fontId="12" fillId="0" borderId="0" xfId="2" applyNumberFormat="1" applyFont="1" applyFill="1" applyBorder="1" applyAlignment="1">
      <alignment horizontal="center" vertical="center"/>
    </xf>
    <xf numFmtId="0" fontId="14" fillId="3" borderId="4" xfId="2" applyFont="1" applyFill="1" applyBorder="1" applyAlignment="1">
      <alignment horizontal="center" vertical="center"/>
    </xf>
    <xf numFmtId="0" fontId="14" fillId="2" borderId="4" xfId="2" applyFont="1" applyFill="1" applyBorder="1" applyAlignment="1">
      <alignment horizontal="center" vertical="center"/>
    </xf>
    <xf numFmtId="3" fontId="14" fillId="2" borderId="4" xfId="2" applyNumberFormat="1" applyFont="1" applyFill="1" applyBorder="1" applyAlignment="1">
      <alignment horizontal="center" vertical="center"/>
    </xf>
    <xf numFmtId="0" fontId="14" fillId="2" borderId="0" xfId="2" applyFont="1" applyFill="1" applyBorder="1" applyAlignment="1">
      <alignment horizontal="center" vertical="center"/>
    </xf>
    <xf numFmtId="165" fontId="11" fillId="0" borderId="0" xfId="2" applyNumberFormat="1" applyFont="1" applyFill="1" applyBorder="1" applyAlignment="1">
      <alignment horizontal="center" vertical="center"/>
    </xf>
    <xf numFmtId="0" fontId="15" fillId="0" borderId="0" xfId="2" applyFont="1" applyAlignment="1">
      <alignment horizontal="centerContinuous" vertical="center"/>
    </xf>
    <xf numFmtId="0" fontId="16" fillId="4" borderId="0" xfId="2" applyFont="1" applyFill="1" applyBorder="1" applyAlignment="1">
      <alignment horizontal="left" vertical="center"/>
    </xf>
    <xf numFmtId="0" fontId="17" fillId="0" borderId="0" xfId="2" applyFont="1" applyAlignment="1">
      <alignment horizontal="centerContinuous" vertical="center"/>
    </xf>
    <xf numFmtId="0" fontId="17" fillId="4" borderId="0" xfId="2" applyFont="1" applyFill="1" applyBorder="1" applyAlignment="1">
      <alignment horizontal="centerContinuous" vertical="center"/>
    </xf>
    <xf numFmtId="0" fontId="19" fillId="0" borderId="0" xfId="0" applyFont="1"/>
    <xf numFmtId="0" fontId="8" fillId="2" borderId="7" xfId="2" applyFont="1" applyFill="1" applyBorder="1" applyAlignment="1">
      <alignment horizontal="center" vertical="center"/>
    </xf>
    <xf numFmtId="0" fontId="20" fillId="4" borderId="0" xfId="3" applyFont="1" applyFill="1" applyBorder="1" applyAlignment="1">
      <alignment horizontal="left" vertical="center"/>
    </xf>
    <xf numFmtId="0" fontId="21" fillId="2" borderId="7" xfId="2" applyFont="1" applyFill="1" applyBorder="1" applyAlignment="1">
      <alignment horizontal="center" vertical="center" wrapText="1" shrinkToFit="1"/>
    </xf>
    <xf numFmtId="0" fontId="17" fillId="4" borderId="0" xfId="3" applyFont="1" applyFill="1" applyBorder="1" applyAlignment="1">
      <alignment vertical="center"/>
    </xf>
    <xf numFmtId="42" fontId="17" fillId="6" borderId="7" xfId="3" applyNumberFormat="1" applyFont="1" applyFill="1" applyBorder="1" applyAlignment="1">
      <alignment horizontal="center" vertical="center" wrapText="1"/>
    </xf>
    <xf numFmtId="166" fontId="11" fillId="0" borderId="6" xfId="4" applyNumberFormat="1" applyFont="1" applyFill="1" applyBorder="1" applyAlignment="1">
      <alignment horizontal="center" vertical="center"/>
    </xf>
    <xf numFmtId="166" fontId="13" fillId="0" borderId="0" xfId="4" applyNumberFormat="1" applyFont="1" applyAlignment="1">
      <alignment horizontal="center"/>
    </xf>
    <xf numFmtId="166" fontId="22" fillId="0" borderId="8" xfId="4" applyNumberFormat="1" applyFont="1" applyFill="1" applyBorder="1" applyAlignment="1">
      <alignment horizontal="center" vertical="center"/>
    </xf>
    <xf numFmtId="166" fontId="13" fillId="0" borderId="0" xfId="4" applyNumberFormat="1" applyFont="1" applyFill="1" applyAlignment="1">
      <alignment horizontal="center"/>
    </xf>
    <xf numFmtId="0" fontId="0" fillId="0" borderId="0" xfId="0" applyFill="1"/>
    <xf numFmtId="166" fontId="1" fillId="2" borderId="4" xfId="4" applyNumberFormat="1" applyFont="1" applyFill="1" applyBorder="1" applyAlignment="1">
      <alignment horizontal="center" vertical="center"/>
    </xf>
    <xf numFmtId="166" fontId="22" fillId="6" borderId="7" xfId="4" applyNumberFormat="1" applyFont="1" applyFill="1" applyBorder="1" applyAlignment="1">
      <alignment horizontal="center" vertical="center" wrapText="1"/>
    </xf>
    <xf numFmtId="166" fontId="22" fillId="5" borderId="0" xfId="4" applyNumberFormat="1" applyFont="1" applyFill="1" applyBorder="1" applyAlignment="1">
      <alignment horizontal="center" vertical="center"/>
    </xf>
    <xf numFmtId="166" fontId="11" fillId="0" borderId="0" xfId="4" applyNumberFormat="1" applyFont="1" applyFill="1" applyBorder="1" applyAlignment="1">
      <alignment horizontal="center" vertical="center"/>
    </xf>
    <xf numFmtId="166" fontId="22" fillId="0" borderId="0" xfId="4" applyNumberFormat="1" applyFont="1" applyFill="1" applyBorder="1" applyAlignment="1">
      <alignment horizontal="center" vertical="center"/>
    </xf>
    <xf numFmtId="9" fontId="22" fillId="0" borderId="8" xfId="1" applyFont="1" applyFill="1" applyBorder="1" applyAlignment="1">
      <alignment horizontal="center" vertical="center"/>
    </xf>
    <xf numFmtId="167" fontId="22" fillId="0" borderId="8" xfId="1" applyNumberFormat="1" applyFont="1" applyFill="1" applyBorder="1" applyAlignment="1">
      <alignment horizontal="center" vertical="center"/>
    </xf>
    <xf numFmtId="167" fontId="13" fillId="0" borderId="0" xfId="1" applyNumberFormat="1" applyFont="1" applyAlignment="1">
      <alignment horizontal="center"/>
    </xf>
    <xf numFmtId="167" fontId="22" fillId="5" borderId="0" xfId="1" applyNumberFormat="1" applyFont="1" applyFill="1" applyBorder="1" applyAlignment="1">
      <alignment horizontal="center" vertical="center"/>
    </xf>
    <xf numFmtId="0" fontId="18" fillId="5" borderId="0" xfId="3" applyFont="1" applyFill="1" applyBorder="1" applyAlignment="1">
      <alignment horizontal="center" vertical="center" wrapText="1"/>
    </xf>
  </cellXfs>
  <cellStyles count="5">
    <cellStyle name="Moneda 2" xfId="4" xr:uid="{00000000-0005-0000-0000-000000000000}"/>
    <cellStyle name="Normal" xfId="0" builtinId="0"/>
    <cellStyle name="Normal 7" xfId="2" xr:uid="{00000000-0005-0000-0000-000002000000}"/>
    <cellStyle name="Normal_Libro2" xfId="3" xr:uid="{00000000-0005-0000-0000-000003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187325</xdr:colOff>
      <xdr:row>0</xdr:row>
      <xdr:rowOff>57150</xdr:rowOff>
    </xdr:from>
    <xdr:to>
      <xdr:col>2</xdr:col>
      <xdr:colOff>638341</xdr:colOff>
      <xdr:row>2</xdr:row>
      <xdr:rowOff>293125</xdr:rowOff>
    </xdr:to>
    <xdr:pic>
      <xdr:nvPicPr>
        <xdr:cNvPr id="2" name="Picture 4" descr="http://363629880.r.cdnsun.net/wp-content/themes/baic/images/logo.png">
          <a:extLst>
            <a:ext uri="{FF2B5EF4-FFF2-40B4-BE49-F238E27FC236}">
              <a16:creationId xmlns:a16="http://schemas.microsoft.com/office/drawing/2014/main" id="{FA4B1EE2-1590-4FAB-91C0-D631087CF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325" y="57150"/>
          <a:ext cx="2575091" cy="845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397932</xdr:colOff>
      <xdr:row>0</xdr:row>
      <xdr:rowOff>123825</xdr:rowOff>
    </xdr:from>
    <xdr:to>
      <xdr:col>31</xdr:col>
      <xdr:colOff>194931</xdr:colOff>
      <xdr:row>2</xdr:row>
      <xdr:rowOff>140757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123EE10-D367-4296-A6CC-012574BF9F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34" t="34549" r="12687" b="36131"/>
        <a:stretch/>
      </xdr:blipFill>
      <xdr:spPr>
        <a:xfrm>
          <a:off x="13590057" y="123825"/>
          <a:ext cx="2236458" cy="6265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693421</xdr:colOff>
      <xdr:row>0</xdr:row>
      <xdr:rowOff>99061</xdr:rowOff>
    </xdr:from>
    <xdr:to>
      <xdr:col>1</xdr:col>
      <xdr:colOff>2098164</xdr:colOff>
      <xdr:row>4</xdr:row>
      <xdr:rowOff>146685</xdr:rowOff>
    </xdr:to>
    <xdr:pic>
      <xdr:nvPicPr>
        <xdr:cNvPr id="2" name="Picture 4" descr="http://363629880.r.cdnsun.net/wp-content/themes/baic/images/logo.png">
          <a:extLst>
            <a:ext uri="{FF2B5EF4-FFF2-40B4-BE49-F238E27FC236}">
              <a16:creationId xmlns:a16="http://schemas.microsoft.com/office/drawing/2014/main" id="{6CBCFB5E-8C3C-4AA5-8F7E-928B91509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1" y="99061"/>
          <a:ext cx="2166743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182880</xdr:rowOff>
    </xdr:from>
    <xdr:to>
      <xdr:col>10</xdr:col>
      <xdr:colOff>161452</xdr:colOff>
      <xdr:row>4</xdr:row>
      <xdr:rowOff>104986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B17692A-377E-4BCF-A1C6-43EB2D372A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34" t="34549" r="12687" b="36131"/>
        <a:stretch/>
      </xdr:blipFill>
      <xdr:spPr>
        <a:xfrm>
          <a:off x="11116311" y="182880"/>
          <a:ext cx="2104552" cy="5888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cherpenisse/Desktop/Listas%20de%20Precios/LP%20BAIC%20%2305%201804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"/>
      <sheetName val="Bonos"/>
      <sheetName val="Bonos con Compra Maestra"/>
      <sheetName val="Comisiones"/>
    </sheetNames>
    <sheetDataSet>
      <sheetData sheetId="0">
        <row r="6">
          <cell r="B6" t="str">
            <v>PLUS</v>
          </cell>
        </row>
        <row r="7">
          <cell r="B7" t="str">
            <v>BAIC Plus</v>
          </cell>
          <cell r="C7" t="str">
            <v>CAGO12BAS</v>
          </cell>
          <cell r="D7" t="str">
            <v>B</v>
          </cell>
          <cell r="E7" t="str">
            <v>Furgón</v>
          </cell>
          <cell r="F7" t="str">
            <v>5MT</v>
          </cell>
          <cell r="G7">
            <v>1200</v>
          </cell>
          <cell r="H7">
            <v>85</v>
          </cell>
          <cell r="I7" t="str">
            <v>685 Kg</v>
          </cell>
          <cell r="J7" t="str">
            <v>No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MP3/USB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5819100</v>
          </cell>
        </row>
        <row r="8">
          <cell r="B8" t="str">
            <v>BAIC Plus Dirección Asisitida</v>
          </cell>
          <cell r="C8" t="str">
            <v>CAGO12BAS</v>
          </cell>
          <cell r="D8" t="str">
            <v>PS</v>
          </cell>
          <cell r="E8" t="str">
            <v>Furgón</v>
          </cell>
          <cell r="F8" t="str">
            <v>5MT</v>
          </cell>
          <cell r="G8">
            <v>1200</v>
          </cell>
          <cell r="H8">
            <v>85</v>
          </cell>
          <cell r="I8" t="str">
            <v>685 Kg</v>
          </cell>
          <cell r="J8" t="str">
            <v>Si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MP3/USB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5938100</v>
          </cell>
        </row>
        <row r="9">
          <cell r="B9" t="str">
            <v>BAIC Plus Aire Acondicionado</v>
          </cell>
          <cell r="C9" t="str">
            <v>CAGO12BAS</v>
          </cell>
          <cell r="D9" t="str">
            <v>C</v>
          </cell>
          <cell r="E9" t="str">
            <v>Furgón</v>
          </cell>
          <cell r="F9" t="str">
            <v>5MT</v>
          </cell>
          <cell r="G9">
            <v>1200</v>
          </cell>
          <cell r="H9">
            <v>85</v>
          </cell>
          <cell r="I9" t="str">
            <v>685 Kg</v>
          </cell>
          <cell r="J9" t="str">
            <v>No</v>
          </cell>
          <cell r="K9">
            <v>0</v>
          </cell>
          <cell r="L9">
            <v>0</v>
          </cell>
          <cell r="M9">
            <v>0</v>
          </cell>
          <cell r="N9" t="str">
            <v>Si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MP3/USB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6295100</v>
          </cell>
        </row>
        <row r="10">
          <cell r="B10" t="str">
            <v>BAIC Plus Aire y Dirección</v>
          </cell>
          <cell r="C10" t="str">
            <v>CAGO12BAS</v>
          </cell>
          <cell r="D10" t="str">
            <v>AD</v>
          </cell>
          <cell r="E10" t="str">
            <v>Furgón</v>
          </cell>
          <cell r="F10" t="str">
            <v>5MT</v>
          </cell>
          <cell r="G10">
            <v>1200</v>
          </cell>
          <cell r="H10">
            <v>85</v>
          </cell>
          <cell r="I10" t="str">
            <v>685 Kg</v>
          </cell>
          <cell r="J10" t="str">
            <v>Si</v>
          </cell>
          <cell r="K10">
            <v>0</v>
          </cell>
          <cell r="L10">
            <v>0</v>
          </cell>
          <cell r="M10">
            <v>0</v>
          </cell>
          <cell r="N10" t="str">
            <v>Si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MP3/USB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6414100</v>
          </cell>
        </row>
        <row r="11">
          <cell r="B11" t="str">
            <v>BAIC Grand Plus</v>
          </cell>
          <cell r="C11" t="str">
            <v>GRANDPLUSMT</v>
          </cell>
          <cell r="D11" t="str">
            <v>BAS</v>
          </cell>
          <cell r="E11" t="str">
            <v>Furgón</v>
          </cell>
          <cell r="F11" t="str">
            <v>5MT</v>
          </cell>
          <cell r="G11">
            <v>1200</v>
          </cell>
          <cell r="H11">
            <v>85</v>
          </cell>
          <cell r="I11" t="str">
            <v>685 Kg</v>
          </cell>
          <cell r="J11" t="str">
            <v>No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MP3/USB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6414100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B13" t="str">
            <v>X25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B14" t="str">
            <v>BAIC X25 1.5 MT Comfortable</v>
          </cell>
          <cell r="C14" t="str">
            <v>X25MT</v>
          </cell>
          <cell r="D14" t="str">
            <v>COM</v>
          </cell>
          <cell r="E14" t="str">
            <v>SUV</v>
          </cell>
          <cell r="F14" t="str">
            <v>5MT</v>
          </cell>
          <cell r="G14">
            <v>1500</v>
          </cell>
          <cell r="H14">
            <v>114</v>
          </cell>
          <cell r="I14">
            <v>0</v>
          </cell>
          <cell r="J14">
            <v>0</v>
          </cell>
          <cell r="K14">
            <v>2</v>
          </cell>
          <cell r="L14" t="str">
            <v>Si</v>
          </cell>
          <cell r="M14" t="str">
            <v>Si</v>
          </cell>
          <cell r="N14" t="str">
            <v>Si</v>
          </cell>
          <cell r="O14" t="str">
            <v>Si</v>
          </cell>
          <cell r="P14">
            <v>0</v>
          </cell>
          <cell r="Q14" t="str">
            <v>Si</v>
          </cell>
          <cell r="R14">
            <v>0</v>
          </cell>
          <cell r="S14">
            <v>0</v>
          </cell>
          <cell r="T14" t="str">
            <v>Touch 7"</v>
          </cell>
          <cell r="U14" t="str">
            <v>Si</v>
          </cell>
          <cell r="V14" t="str">
            <v>Si</v>
          </cell>
          <cell r="W14" t="str">
            <v>Si</v>
          </cell>
          <cell r="X14" t="str">
            <v>Si</v>
          </cell>
          <cell r="Y14" t="str">
            <v>Si</v>
          </cell>
          <cell r="Z14">
            <v>0</v>
          </cell>
          <cell r="AA14">
            <v>5</v>
          </cell>
          <cell r="AB14">
            <v>7990000</v>
          </cell>
        </row>
        <row r="15">
          <cell r="B15" t="str">
            <v>BAIC X25 1.5 MT Elite</v>
          </cell>
          <cell r="C15" t="str">
            <v>X25MT</v>
          </cell>
          <cell r="D15" t="str">
            <v>ELT</v>
          </cell>
          <cell r="E15" t="str">
            <v>SUV</v>
          </cell>
          <cell r="F15" t="str">
            <v>5MT</v>
          </cell>
          <cell r="G15">
            <v>1500</v>
          </cell>
          <cell r="H15">
            <v>114</v>
          </cell>
          <cell r="I15">
            <v>0</v>
          </cell>
          <cell r="J15">
            <v>0</v>
          </cell>
          <cell r="K15">
            <v>2</v>
          </cell>
          <cell r="L15" t="str">
            <v>Si</v>
          </cell>
          <cell r="M15" t="str">
            <v>Si</v>
          </cell>
          <cell r="N15" t="str">
            <v>Si</v>
          </cell>
          <cell r="O15" t="str">
            <v>Si</v>
          </cell>
          <cell r="P15">
            <v>0</v>
          </cell>
          <cell r="Q15" t="str">
            <v>Si</v>
          </cell>
          <cell r="R15">
            <v>0</v>
          </cell>
          <cell r="S15">
            <v>0</v>
          </cell>
          <cell r="T15" t="str">
            <v>Touch 7"</v>
          </cell>
          <cell r="U15" t="str">
            <v>Si</v>
          </cell>
          <cell r="V15" t="str">
            <v>Si</v>
          </cell>
          <cell r="W15" t="str">
            <v>Si</v>
          </cell>
          <cell r="X15" t="str">
            <v>c/Cámara</v>
          </cell>
          <cell r="Y15" t="str">
            <v>Si</v>
          </cell>
          <cell r="Z15" t="str">
            <v>Si</v>
          </cell>
          <cell r="AA15">
            <v>5</v>
          </cell>
          <cell r="AB15">
            <v>8590000</v>
          </cell>
        </row>
        <row r="16">
          <cell r="B16" t="str">
            <v>BAIC X25 1.5 AT Elite</v>
          </cell>
          <cell r="C16" t="str">
            <v>X25AT</v>
          </cell>
          <cell r="D16" t="str">
            <v>ELT</v>
          </cell>
          <cell r="E16" t="str">
            <v>SUV</v>
          </cell>
          <cell r="F16" t="str">
            <v>4AT</v>
          </cell>
          <cell r="G16">
            <v>1500</v>
          </cell>
          <cell r="H16">
            <v>114</v>
          </cell>
          <cell r="I16">
            <v>0</v>
          </cell>
          <cell r="J16">
            <v>0</v>
          </cell>
          <cell r="K16">
            <v>2</v>
          </cell>
          <cell r="L16" t="str">
            <v>Si</v>
          </cell>
          <cell r="M16" t="str">
            <v>Si</v>
          </cell>
          <cell r="N16" t="str">
            <v>Si</v>
          </cell>
          <cell r="O16" t="str">
            <v>Si</v>
          </cell>
          <cell r="P16">
            <v>0</v>
          </cell>
          <cell r="Q16" t="str">
            <v>Si</v>
          </cell>
          <cell r="R16">
            <v>0</v>
          </cell>
          <cell r="S16">
            <v>0</v>
          </cell>
          <cell r="T16" t="str">
            <v>Touch 7"</v>
          </cell>
          <cell r="U16" t="str">
            <v>Si</v>
          </cell>
          <cell r="V16" t="str">
            <v>Si</v>
          </cell>
          <cell r="W16" t="str">
            <v>Si</v>
          </cell>
          <cell r="X16" t="str">
            <v>c/Cámara</v>
          </cell>
          <cell r="Y16" t="str">
            <v>Si</v>
          </cell>
          <cell r="Z16" t="str">
            <v>Si</v>
          </cell>
          <cell r="AA16">
            <v>5</v>
          </cell>
          <cell r="AB16">
            <v>9590000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B18" t="str">
            <v>X35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B19" t="str">
            <v>BAIC X35 1.5 MT Elite</v>
          </cell>
          <cell r="C19" t="str">
            <v>X35MT</v>
          </cell>
          <cell r="D19" t="str">
            <v>ELT</v>
          </cell>
          <cell r="E19" t="str">
            <v>SUV</v>
          </cell>
          <cell r="F19" t="str">
            <v>5MT</v>
          </cell>
          <cell r="G19">
            <v>1500</v>
          </cell>
          <cell r="H19">
            <v>110</v>
          </cell>
          <cell r="I19">
            <v>0</v>
          </cell>
          <cell r="J19">
            <v>0</v>
          </cell>
          <cell r="K19">
            <v>2</v>
          </cell>
          <cell r="L19" t="str">
            <v>Si</v>
          </cell>
          <cell r="M19" t="str">
            <v>Si</v>
          </cell>
          <cell r="N19" t="str">
            <v>Si</v>
          </cell>
          <cell r="O19" t="str">
            <v>Si</v>
          </cell>
          <cell r="P19">
            <v>0</v>
          </cell>
          <cell r="Q19" t="str">
            <v>Si</v>
          </cell>
          <cell r="R19">
            <v>0</v>
          </cell>
          <cell r="S19">
            <v>0</v>
          </cell>
          <cell r="T19" t="str">
            <v>Touch 7"</v>
          </cell>
          <cell r="U19" t="str">
            <v>Si</v>
          </cell>
          <cell r="V19" t="str">
            <v>Si</v>
          </cell>
          <cell r="W19" t="str">
            <v>Si</v>
          </cell>
          <cell r="X19" t="str">
            <v>Si</v>
          </cell>
          <cell r="Y19" t="str">
            <v>Si</v>
          </cell>
          <cell r="Z19">
            <v>0</v>
          </cell>
          <cell r="AA19">
            <v>5</v>
          </cell>
          <cell r="AB19">
            <v>8990000</v>
          </cell>
        </row>
        <row r="20">
          <cell r="B20" t="str">
            <v>BAIC X35 1.5 MT Luxury</v>
          </cell>
          <cell r="C20" t="str">
            <v>X35MT</v>
          </cell>
          <cell r="D20" t="str">
            <v>LUX</v>
          </cell>
          <cell r="E20" t="str">
            <v>SUV</v>
          </cell>
          <cell r="F20" t="str">
            <v>5MT</v>
          </cell>
          <cell r="G20">
            <v>1500</v>
          </cell>
          <cell r="H20">
            <v>110</v>
          </cell>
          <cell r="I20">
            <v>0</v>
          </cell>
          <cell r="J20">
            <v>0</v>
          </cell>
          <cell r="K20">
            <v>2</v>
          </cell>
          <cell r="L20" t="str">
            <v>Si</v>
          </cell>
          <cell r="M20" t="str">
            <v>Si</v>
          </cell>
          <cell r="N20" t="str">
            <v>Si</v>
          </cell>
          <cell r="O20" t="str">
            <v>Si</v>
          </cell>
          <cell r="P20">
            <v>0</v>
          </cell>
          <cell r="Q20" t="str">
            <v>Si</v>
          </cell>
          <cell r="R20">
            <v>0</v>
          </cell>
          <cell r="S20">
            <v>0</v>
          </cell>
          <cell r="T20" t="str">
            <v>Touch 7"</v>
          </cell>
          <cell r="U20" t="str">
            <v>Si</v>
          </cell>
          <cell r="V20" t="str">
            <v>Si</v>
          </cell>
          <cell r="W20" t="str">
            <v>Si</v>
          </cell>
          <cell r="X20" t="str">
            <v>c/Cámara</v>
          </cell>
          <cell r="Y20" t="str">
            <v>Si</v>
          </cell>
          <cell r="Z20" t="str">
            <v>Si</v>
          </cell>
          <cell r="AA20">
            <v>5</v>
          </cell>
          <cell r="AB20">
            <v>9590000</v>
          </cell>
        </row>
        <row r="21">
          <cell r="B21" t="str">
            <v>BAIC X35 1.5 AT Luxury</v>
          </cell>
          <cell r="C21" t="str">
            <v>X35MT</v>
          </cell>
          <cell r="D21" t="str">
            <v>LUX</v>
          </cell>
          <cell r="E21" t="str">
            <v>SUV</v>
          </cell>
          <cell r="F21" t="str">
            <v>4AT</v>
          </cell>
          <cell r="G21">
            <v>1500</v>
          </cell>
          <cell r="H21">
            <v>110</v>
          </cell>
          <cell r="I21">
            <v>0</v>
          </cell>
          <cell r="J21">
            <v>0</v>
          </cell>
          <cell r="K21">
            <v>2</v>
          </cell>
          <cell r="L21" t="str">
            <v>Si</v>
          </cell>
          <cell r="M21" t="str">
            <v>Si</v>
          </cell>
          <cell r="N21" t="str">
            <v>Si</v>
          </cell>
          <cell r="O21" t="str">
            <v>Si</v>
          </cell>
          <cell r="P21">
            <v>0</v>
          </cell>
          <cell r="Q21" t="str">
            <v>Si</v>
          </cell>
          <cell r="R21">
            <v>0</v>
          </cell>
          <cell r="S21">
            <v>0</v>
          </cell>
          <cell r="T21" t="str">
            <v>Touch 7"</v>
          </cell>
          <cell r="U21" t="str">
            <v>Si</v>
          </cell>
          <cell r="V21" t="str">
            <v>Si</v>
          </cell>
          <cell r="W21" t="str">
            <v>Si</v>
          </cell>
          <cell r="X21" t="str">
            <v>c/Cámara</v>
          </cell>
          <cell r="Y21" t="str">
            <v>Si</v>
          </cell>
          <cell r="Z21" t="str">
            <v>Si</v>
          </cell>
          <cell r="AA21">
            <v>5</v>
          </cell>
          <cell r="AB21">
            <v>10590000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B23" t="str">
            <v>X55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B24" t="str">
            <v>BAIC X55 1.5 MT Comfortable</v>
          </cell>
          <cell r="C24" t="str">
            <v>X55TMT </v>
          </cell>
          <cell r="D24" t="str">
            <v>COM </v>
          </cell>
          <cell r="E24" t="str">
            <v>SUV</v>
          </cell>
          <cell r="F24" t="str">
            <v>6MT</v>
          </cell>
          <cell r="G24" t="str">
            <v>1500 T</v>
          </cell>
          <cell r="H24">
            <v>148</v>
          </cell>
          <cell r="I24">
            <v>0</v>
          </cell>
          <cell r="J24">
            <v>0</v>
          </cell>
          <cell r="K24">
            <v>2</v>
          </cell>
          <cell r="L24" t="str">
            <v>Si</v>
          </cell>
          <cell r="M24" t="str">
            <v>Si</v>
          </cell>
          <cell r="N24" t="str">
            <v>Si</v>
          </cell>
          <cell r="O24" t="str">
            <v>Si</v>
          </cell>
          <cell r="P24">
            <v>0</v>
          </cell>
          <cell r="Q24" t="str">
            <v>Si</v>
          </cell>
          <cell r="R24">
            <v>0</v>
          </cell>
          <cell r="S24">
            <v>0</v>
          </cell>
          <cell r="T24" t="str">
            <v>Touch 7"</v>
          </cell>
          <cell r="U24" t="str">
            <v>Si</v>
          </cell>
          <cell r="V24" t="str">
            <v>Si</v>
          </cell>
          <cell r="W24" t="str">
            <v>Si</v>
          </cell>
          <cell r="X24" t="str">
            <v>c/Cámara</v>
          </cell>
          <cell r="Y24" t="str">
            <v>Si</v>
          </cell>
          <cell r="Z24">
            <v>0</v>
          </cell>
          <cell r="AA24">
            <v>5</v>
          </cell>
          <cell r="AB24">
            <v>10090000</v>
          </cell>
        </row>
        <row r="25">
          <cell r="B25" t="str">
            <v>BAIC X55 1.5 MT Elite</v>
          </cell>
          <cell r="C25" t="str">
            <v>X55TMT </v>
          </cell>
          <cell r="D25" t="str">
            <v> ELT</v>
          </cell>
          <cell r="E25" t="str">
            <v>SUV</v>
          </cell>
          <cell r="F25" t="str">
            <v>6MT</v>
          </cell>
          <cell r="G25" t="str">
            <v>1500 T</v>
          </cell>
          <cell r="H25">
            <v>148</v>
          </cell>
          <cell r="I25">
            <v>0</v>
          </cell>
          <cell r="J25">
            <v>0</v>
          </cell>
          <cell r="K25">
            <v>4</v>
          </cell>
          <cell r="L25" t="str">
            <v>Si</v>
          </cell>
          <cell r="M25" t="str">
            <v>Si</v>
          </cell>
          <cell r="N25" t="str">
            <v>Si</v>
          </cell>
          <cell r="O25" t="str">
            <v>Si</v>
          </cell>
          <cell r="P25" t="str">
            <v>Si</v>
          </cell>
          <cell r="Q25" t="str">
            <v>Si</v>
          </cell>
          <cell r="R25">
            <v>0</v>
          </cell>
          <cell r="S25">
            <v>0</v>
          </cell>
          <cell r="T25" t="str">
            <v>Touch 7"</v>
          </cell>
          <cell r="U25" t="str">
            <v>Si</v>
          </cell>
          <cell r="V25" t="str">
            <v>Si</v>
          </cell>
          <cell r="W25" t="str">
            <v>Si</v>
          </cell>
          <cell r="X25" t="str">
            <v>c/Cámara</v>
          </cell>
          <cell r="Y25" t="str">
            <v>Si</v>
          </cell>
          <cell r="Z25" t="str">
            <v>Si</v>
          </cell>
          <cell r="AA25">
            <v>5</v>
          </cell>
          <cell r="AB25">
            <v>10690000</v>
          </cell>
        </row>
        <row r="26">
          <cell r="B26" t="str">
            <v>BAIC X55 1.5 AT Comfortable</v>
          </cell>
          <cell r="C26" t="str">
            <v>X55TCVT</v>
          </cell>
          <cell r="D26" t="str">
            <v>COM </v>
          </cell>
          <cell r="E26" t="str">
            <v>SUV</v>
          </cell>
          <cell r="F26" t="str">
            <v>CVT</v>
          </cell>
          <cell r="G26" t="str">
            <v>1500 T</v>
          </cell>
          <cell r="H26">
            <v>148</v>
          </cell>
          <cell r="I26">
            <v>0</v>
          </cell>
          <cell r="J26">
            <v>0</v>
          </cell>
          <cell r="K26">
            <v>2</v>
          </cell>
          <cell r="L26" t="str">
            <v>Si</v>
          </cell>
          <cell r="M26" t="str">
            <v>Si</v>
          </cell>
          <cell r="N26" t="str">
            <v>Si</v>
          </cell>
          <cell r="O26" t="str">
            <v>Si</v>
          </cell>
          <cell r="P26">
            <v>0</v>
          </cell>
          <cell r="Q26" t="str">
            <v>Si</v>
          </cell>
          <cell r="R26">
            <v>0</v>
          </cell>
          <cell r="S26">
            <v>0</v>
          </cell>
          <cell r="T26" t="str">
            <v>Touch 7"</v>
          </cell>
          <cell r="U26" t="str">
            <v>Si</v>
          </cell>
          <cell r="V26" t="str">
            <v>Si</v>
          </cell>
          <cell r="W26" t="str">
            <v>Si</v>
          </cell>
          <cell r="X26" t="str">
            <v>c/Cámara</v>
          </cell>
          <cell r="Y26" t="str">
            <v>Si</v>
          </cell>
          <cell r="Z26">
            <v>0</v>
          </cell>
          <cell r="AA26">
            <v>5</v>
          </cell>
          <cell r="AB26">
            <v>10990000</v>
          </cell>
        </row>
        <row r="27">
          <cell r="B27" t="str">
            <v>BAIC X55 1.5 AT Elite</v>
          </cell>
          <cell r="C27" t="str">
            <v>X55TCVT </v>
          </cell>
          <cell r="D27" t="str">
            <v> ELT</v>
          </cell>
          <cell r="E27" t="str">
            <v>SUV</v>
          </cell>
          <cell r="F27" t="str">
            <v>CVT</v>
          </cell>
          <cell r="G27" t="str">
            <v>1500 T</v>
          </cell>
          <cell r="H27">
            <v>148</v>
          </cell>
          <cell r="I27">
            <v>0</v>
          </cell>
          <cell r="J27">
            <v>0</v>
          </cell>
          <cell r="K27">
            <v>4</v>
          </cell>
          <cell r="L27" t="str">
            <v>Si</v>
          </cell>
          <cell r="M27" t="str">
            <v>Si</v>
          </cell>
          <cell r="N27" t="str">
            <v>Si</v>
          </cell>
          <cell r="O27" t="str">
            <v>Si</v>
          </cell>
          <cell r="P27" t="str">
            <v>Si</v>
          </cell>
          <cell r="Q27" t="str">
            <v>Si</v>
          </cell>
          <cell r="R27">
            <v>0</v>
          </cell>
          <cell r="S27">
            <v>0</v>
          </cell>
          <cell r="T27" t="str">
            <v>Touch 7"</v>
          </cell>
          <cell r="U27" t="str">
            <v>Si</v>
          </cell>
          <cell r="V27" t="str">
            <v>Si</v>
          </cell>
          <cell r="W27" t="str">
            <v>Si</v>
          </cell>
          <cell r="X27" t="str">
            <v>c/Cámara</v>
          </cell>
          <cell r="Y27" t="str">
            <v>Si</v>
          </cell>
          <cell r="Z27" t="str">
            <v>Si</v>
          </cell>
          <cell r="AA27">
            <v>5</v>
          </cell>
          <cell r="AB27">
            <v>11690000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AE10"/>
  <sheetViews>
    <sheetView showGridLines="0" tabSelected="1" zoomScale="90" zoomScaleNormal="90" workbookViewId="0">
      <selection activeCell="M4" sqref="M4"/>
    </sheetView>
  </sheetViews>
  <sheetFormatPr baseColWidth="10" defaultRowHeight="12.75" outlineLevelCol="1" x14ac:dyDescent="0.2"/>
  <cols>
    <col min="1" max="1" width="4.42578125" customWidth="1"/>
    <col min="2" max="2" width="27.42578125" bestFit="1" customWidth="1"/>
    <col min="3" max="3" width="12.28515625" bestFit="1" customWidth="1"/>
    <col min="4" max="4" width="4.5703125" bestFit="1" customWidth="1"/>
    <col min="5" max="5" width="6.28515625" bestFit="1" customWidth="1" outlineLevel="1"/>
    <col min="6" max="6" width="4.28515625" bestFit="1" customWidth="1" outlineLevel="1"/>
    <col min="7" max="7" width="5.42578125" bestFit="1" customWidth="1" outlineLevel="1"/>
    <col min="8" max="8" width="4" bestFit="1" customWidth="1" outlineLevel="1"/>
    <col min="9" max="9" width="6" customWidth="1" outlineLevel="1"/>
    <col min="10" max="12" width="4" bestFit="1" customWidth="1" outlineLevel="1"/>
    <col min="13" max="13" width="43.85546875" bestFit="1" customWidth="1" outlineLevel="1"/>
    <col min="14" max="14" width="4" bestFit="1" customWidth="1" outlineLevel="1"/>
    <col min="15" max="15" width="7" bestFit="1" customWidth="1" outlineLevel="1"/>
    <col min="16" max="16" width="4" bestFit="1" customWidth="1" outlineLevel="1"/>
    <col min="17" max="17" width="7" bestFit="1" customWidth="1" outlineLevel="1"/>
    <col min="18" max="19" width="4" bestFit="1" customWidth="1" outlineLevel="1"/>
    <col min="20" max="20" width="7.85546875" bestFit="1" customWidth="1" outlineLevel="1"/>
    <col min="21" max="22" width="4" bestFit="1" customWidth="1" outlineLevel="1"/>
    <col min="23" max="23" width="7" bestFit="1" customWidth="1" outlineLevel="1"/>
    <col min="24" max="24" width="8.42578125" bestFit="1" customWidth="1" outlineLevel="1"/>
    <col min="25" max="27" width="4" bestFit="1" customWidth="1" outlineLevel="1"/>
    <col min="28" max="28" width="4" customWidth="1" outlineLevel="1"/>
    <col min="29" max="29" width="12.140625" bestFit="1" customWidth="1"/>
    <col min="30" max="30" width="3" customWidth="1"/>
  </cols>
  <sheetData>
    <row r="1" spans="2:31" ht="24" customHeight="1" x14ac:dyDescent="0.2">
      <c r="M1" s="1" t="s">
        <v>0</v>
      </c>
    </row>
    <row r="2" spans="2:31" ht="24" customHeight="1" x14ac:dyDescent="0.2">
      <c r="M2" s="2" t="s">
        <v>50</v>
      </c>
    </row>
    <row r="3" spans="2:31" ht="24" customHeight="1" x14ac:dyDescent="0.2">
      <c r="M3" s="3" t="s">
        <v>51</v>
      </c>
    </row>
    <row r="4" spans="2:31" ht="128.25" customHeight="1" x14ac:dyDescent="0.2">
      <c r="B4" s="4" t="s">
        <v>1</v>
      </c>
      <c r="C4" s="5" t="s">
        <v>2</v>
      </c>
      <c r="D4" s="5" t="s">
        <v>3</v>
      </c>
      <c r="E4" s="6" t="s">
        <v>4</v>
      </c>
      <c r="F4" s="6" t="s">
        <v>5</v>
      </c>
      <c r="G4" s="7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14</v>
      </c>
      <c r="P4" s="6" t="s">
        <v>15</v>
      </c>
      <c r="Q4" s="6" t="s">
        <v>16</v>
      </c>
      <c r="R4" s="6" t="s">
        <v>17</v>
      </c>
      <c r="S4" s="6" t="s">
        <v>18</v>
      </c>
      <c r="T4" s="6" t="s">
        <v>19</v>
      </c>
      <c r="U4" s="6" t="s">
        <v>20</v>
      </c>
      <c r="V4" s="6" t="s">
        <v>21</v>
      </c>
      <c r="W4" s="6" t="s">
        <v>22</v>
      </c>
      <c r="X4" s="6" t="s">
        <v>23</v>
      </c>
      <c r="Y4" s="6" t="s">
        <v>24</v>
      </c>
      <c r="Z4" s="6" t="s">
        <v>25</v>
      </c>
      <c r="AA4" s="8" t="s">
        <v>26</v>
      </c>
      <c r="AC4" s="9" t="s">
        <v>27</v>
      </c>
    </row>
    <row r="6" spans="2:31" ht="15.75" x14ac:dyDescent="0.2">
      <c r="B6" s="10" t="s">
        <v>31</v>
      </c>
      <c r="C6" s="23"/>
      <c r="D6" s="23"/>
      <c r="E6" s="24"/>
      <c r="F6" s="24"/>
      <c r="G6" s="25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6"/>
      <c r="AC6" s="11"/>
      <c r="AE6" s="18"/>
    </row>
    <row r="7" spans="2:31" ht="15" x14ac:dyDescent="0.2">
      <c r="B7" s="12" t="s">
        <v>32</v>
      </c>
      <c r="C7" s="13" t="s">
        <v>33</v>
      </c>
      <c r="D7" s="13" t="s">
        <v>34</v>
      </c>
      <c r="E7" s="13" t="s">
        <v>35</v>
      </c>
      <c r="F7" s="14" t="s">
        <v>29</v>
      </c>
      <c r="G7" s="15">
        <v>1500</v>
      </c>
      <c r="H7" s="14">
        <v>114</v>
      </c>
      <c r="I7" s="14"/>
      <c r="J7" s="14"/>
      <c r="K7" s="14">
        <v>2</v>
      </c>
      <c r="L7" s="14" t="s">
        <v>30</v>
      </c>
      <c r="M7" s="14" t="s">
        <v>30</v>
      </c>
      <c r="N7" s="14" t="s">
        <v>30</v>
      </c>
      <c r="O7" s="14" t="s">
        <v>30</v>
      </c>
      <c r="P7" s="14"/>
      <c r="Q7" s="14" t="s">
        <v>30</v>
      </c>
      <c r="R7" s="14"/>
      <c r="S7" s="14"/>
      <c r="T7" s="14" t="s">
        <v>36</v>
      </c>
      <c r="U7" s="14" t="s">
        <v>30</v>
      </c>
      <c r="V7" s="14" t="s">
        <v>30</v>
      </c>
      <c r="W7" s="14" t="s">
        <v>30</v>
      </c>
      <c r="X7" s="14" t="s">
        <v>30</v>
      </c>
      <c r="Y7" s="14" t="s">
        <v>30</v>
      </c>
      <c r="Z7" s="14"/>
      <c r="AA7" s="14">
        <v>5</v>
      </c>
      <c r="AC7" s="16">
        <v>7990000</v>
      </c>
      <c r="AD7" s="17"/>
      <c r="AE7" s="18"/>
    </row>
    <row r="8" spans="2:31" ht="15" x14ac:dyDescent="0.2">
      <c r="B8" s="12" t="s">
        <v>37</v>
      </c>
      <c r="C8" s="13" t="s">
        <v>33</v>
      </c>
      <c r="D8" s="13" t="s">
        <v>38</v>
      </c>
      <c r="E8" s="13" t="s">
        <v>35</v>
      </c>
      <c r="F8" s="14" t="s">
        <v>29</v>
      </c>
      <c r="G8" s="15">
        <v>1500</v>
      </c>
      <c r="H8" s="14">
        <v>114</v>
      </c>
      <c r="I8" s="14"/>
      <c r="J8" s="14"/>
      <c r="K8" s="14">
        <v>2</v>
      </c>
      <c r="L8" s="14" t="s">
        <v>30</v>
      </c>
      <c r="M8" s="14" t="s">
        <v>30</v>
      </c>
      <c r="N8" s="14" t="s">
        <v>30</v>
      </c>
      <c r="O8" s="14" t="s">
        <v>30</v>
      </c>
      <c r="P8" s="14"/>
      <c r="Q8" s="14" t="s">
        <v>30</v>
      </c>
      <c r="R8" s="14"/>
      <c r="S8" s="14"/>
      <c r="T8" s="14" t="s">
        <v>36</v>
      </c>
      <c r="U8" s="14" t="s">
        <v>30</v>
      </c>
      <c r="V8" s="14" t="s">
        <v>30</v>
      </c>
      <c r="W8" s="14" t="s">
        <v>30</v>
      </c>
      <c r="X8" s="14" t="s">
        <v>39</v>
      </c>
      <c r="Y8" s="14" t="s">
        <v>30</v>
      </c>
      <c r="Z8" s="14" t="s">
        <v>30</v>
      </c>
      <c r="AA8" s="14">
        <v>5</v>
      </c>
      <c r="AC8" s="16">
        <v>8590000</v>
      </c>
      <c r="AD8" s="17"/>
      <c r="AE8" s="18"/>
    </row>
    <row r="9" spans="2:31" ht="15" x14ac:dyDescent="0.2">
      <c r="B9" s="12" t="s">
        <v>40</v>
      </c>
      <c r="C9" s="13" t="s">
        <v>41</v>
      </c>
      <c r="D9" s="13" t="s">
        <v>38</v>
      </c>
      <c r="E9" s="13" t="s">
        <v>35</v>
      </c>
      <c r="F9" s="14" t="s">
        <v>42</v>
      </c>
      <c r="G9" s="15">
        <v>1500</v>
      </c>
      <c r="H9" s="14">
        <v>114</v>
      </c>
      <c r="I9" s="14"/>
      <c r="J9" s="14"/>
      <c r="K9" s="14">
        <v>2</v>
      </c>
      <c r="L9" s="14" t="s">
        <v>30</v>
      </c>
      <c r="M9" s="14" t="s">
        <v>30</v>
      </c>
      <c r="N9" s="14" t="s">
        <v>30</v>
      </c>
      <c r="O9" s="14" t="s">
        <v>30</v>
      </c>
      <c r="P9" s="14"/>
      <c r="Q9" s="14" t="s">
        <v>30</v>
      </c>
      <c r="R9" s="14"/>
      <c r="S9" s="14"/>
      <c r="T9" s="14" t="s">
        <v>36</v>
      </c>
      <c r="U9" s="14" t="s">
        <v>30</v>
      </c>
      <c r="V9" s="14" t="s">
        <v>30</v>
      </c>
      <c r="W9" s="14" t="s">
        <v>30</v>
      </c>
      <c r="X9" s="14" t="s">
        <v>39</v>
      </c>
      <c r="Y9" s="14" t="s">
        <v>30</v>
      </c>
      <c r="Z9" s="14" t="s">
        <v>30</v>
      </c>
      <c r="AA9" s="14">
        <v>5</v>
      </c>
      <c r="AC9" s="16">
        <v>9590000</v>
      </c>
      <c r="AD9" s="17"/>
      <c r="AE9" s="18"/>
    </row>
    <row r="10" spans="2:31" ht="15" x14ac:dyDescent="0.2">
      <c r="B10" s="19"/>
      <c r="C10" s="20"/>
      <c r="D10" s="20"/>
      <c r="E10" s="20"/>
      <c r="F10" s="21"/>
      <c r="G10" s="22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7"/>
      <c r="AD10" s="17"/>
      <c r="AE10" s="18"/>
    </row>
  </sheetData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B6:L19"/>
  <sheetViews>
    <sheetView showGridLines="0" zoomScaleNormal="100" workbookViewId="0">
      <selection activeCell="C9" sqref="C9"/>
    </sheetView>
  </sheetViews>
  <sheetFormatPr baseColWidth="10" defaultRowHeight="12.75" x14ac:dyDescent="0.2"/>
  <cols>
    <col min="2" max="2" width="43" customWidth="1"/>
    <col min="3" max="3" width="1.28515625" customWidth="1"/>
    <col min="4" max="4" width="16.42578125" bestFit="1" customWidth="1"/>
    <col min="5" max="5" width="1.28515625" customWidth="1"/>
    <col min="6" max="6" width="12.85546875" customWidth="1"/>
    <col min="7" max="7" width="1.85546875" customWidth="1"/>
    <col min="8" max="8" width="13.85546875" customWidth="1"/>
    <col min="9" max="9" width="2.5703125" customWidth="1"/>
    <col min="10" max="10" width="12.7109375" customWidth="1"/>
    <col min="12" max="12" width="12" bestFit="1" customWidth="1"/>
  </cols>
  <sheetData>
    <row r="6" spans="2:12" ht="34.15" customHeight="1" x14ac:dyDescent="0.2">
      <c r="B6" s="28"/>
      <c r="C6" s="29"/>
      <c r="D6" s="30"/>
      <c r="E6" s="31"/>
      <c r="F6" s="30"/>
      <c r="G6" s="31"/>
      <c r="H6" s="52" t="s">
        <v>43</v>
      </c>
      <c r="I6" s="32"/>
      <c r="J6" s="52" t="s">
        <v>48</v>
      </c>
      <c r="K6" s="52" t="s">
        <v>49</v>
      </c>
      <c r="L6" s="52" t="s">
        <v>28</v>
      </c>
    </row>
    <row r="7" spans="2:12" ht="25.5" x14ac:dyDescent="0.2">
      <c r="B7" s="33" t="s">
        <v>44</v>
      </c>
      <c r="C7" s="34"/>
      <c r="D7" s="35" t="s">
        <v>45</v>
      </c>
      <c r="E7" s="36"/>
      <c r="F7" s="37" t="s">
        <v>46</v>
      </c>
      <c r="G7" s="36"/>
      <c r="H7" s="52"/>
      <c r="I7" s="32"/>
      <c r="J7" s="52"/>
      <c r="K7" s="52"/>
      <c r="L7" s="52"/>
    </row>
    <row r="8" spans="2:12" x14ac:dyDescent="0.2">
      <c r="D8" s="39"/>
      <c r="E8" s="39"/>
      <c r="F8" s="39"/>
      <c r="G8" s="39"/>
      <c r="H8" s="39"/>
      <c r="I8" s="39"/>
      <c r="J8" s="39"/>
      <c r="K8" s="39"/>
      <c r="L8" s="50"/>
    </row>
    <row r="9" spans="2:12" ht="15.75" x14ac:dyDescent="0.2">
      <c r="B9" s="10" t="str">
        <f>+[1]LP!B13</f>
        <v>X25</v>
      </c>
      <c r="D9" s="43"/>
      <c r="E9" s="39"/>
      <c r="F9" s="44"/>
      <c r="G9" s="39"/>
      <c r="H9" s="45"/>
      <c r="I9" s="39"/>
      <c r="J9" s="45"/>
      <c r="K9" s="45"/>
      <c r="L9" s="51"/>
    </row>
    <row r="10" spans="2:12" ht="15" x14ac:dyDescent="0.2">
      <c r="B10" s="12" t="str">
        <f>+[1]LP!B14</f>
        <v>BAIC X25 1.5 MT Comfortable</v>
      </c>
      <c r="D10" s="38">
        <f>+VLOOKUP(B10,[1]LP!$B$7:$AB$15,27,0)</f>
        <v>7990000</v>
      </c>
      <c r="E10" s="39"/>
      <c r="F10" s="40">
        <v>700000</v>
      </c>
      <c r="G10" s="41"/>
      <c r="H10" s="40">
        <f t="shared" ref="H10:H12" si="0">+D10-F10</f>
        <v>7290000</v>
      </c>
      <c r="I10" s="39"/>
      <c r="J10" s="40">
        <f>+ROUND(H10*(1-L10),0)</f>
        <v>6706800</v>
      </c>
      <c r="K10" s="48">
        <v>0.04</v>
      </c>
      <c r="L10" s="49">
        <v>0.08</v>
      </c>
    </row>
    <row r="11" spans="2:12" ht="15" x14ac:dyDescent="0.2">
      <c r="B11" s="12" t="str">
        <f>+[1]LP!B15</f>
        <v>BAIC X25 1.5 MT Elite</v>
      </c>
      <c r="D11" s="38">
        <f>+VLOOKUP(B11,[1]LP!$B$7:$AB$27,27,0)</f>
        <v>8590000</v>
      </c>
      <c r="E11" s="39"/>
      <c r="F11" s="40">
        <v>500000</v>
      </c>
      <c r="G11" s="41"/>
      <c r="H11" s="40">
        <f t="shared" si="0"/>
        <v>8090000</v>
      </c>
      <c r="I11" s="39"/>
      <c r="J11" s="40">
        <v>7301500</v>
      </c>
      <c r="K11" s="48">
        <v>0.04</v>
      </c>
      <c r="L11" s="49">
        <v>0.09</v>
      </c>
    </row>
    <row r="12" spans="2:12" ht="15" x14ac:dyDescent="0.2">
      <c r="B12" s="12" t="s">
        <v>40</v>
      </c>
      <c r="C12" s="42"/>
      <c r="D12" s="38">
        <f>+VLOOKUP(B12,[1]LP!$B$7:$AB$27,27,0)</f>
        <v>9590000</v>
      </c>
      <c r="E12" s="41"/>
      <c r="F12" s="40">
        <v>700000</v>
      </c>
      <c r="G12" s="41"/>
      <c r="H12" s="40">
        <f t="shared" si="0"/>
        <v>8890000</v>
      </c>
      <c r="I12" s="39"/>
      <c r="J12" s="40">
        <v>8151500</v>
      </c>
      <c r="K12" s="48">
        <v>0.04</v>
      </c>
      <c r="L12" s="49">
        <v>0.09</v>
      </c>
    </row>
    <row r="13" spans="2:12" ht="15" x14ac:dyDescent="0.2">
      <c r="B13" s="19"/>
      <c r="C13" s="42"/>
      <c r="D13" s="46"/>
      <c r="E13" s="41"/>
      <c r="F13" s="47"/>
      <c r="G13" s="41"/>
      <c r="H13" s="47"/>
      <c r="I13" s="39"/>
      <c r="J13" s="39"/>
    </row>
    <row r="19" spans="4:4" x14ac:dyDescent="0.2">
      <c r="D19" t="s">
        <v>47</v>
      </c>
    </row>
  </sheetData>
  <mergeCells count="4">
    <mergeCell ref="J6:J7"/>
    <mergeCell ref="H6:H7"/>
    <mergeCell ref="K6:K7"/>
    <mergeCell ref="L6:L7"/>
  </mergeCells>
  <pageMargins left="0.11811023622047245" right="0.11811023622047245" top="0.74803149606299213" bottom="0.74803149606299213" header="0.31496062992125984" footer="0.31496062992125984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BAIC</vt:lpstr>
      <vt:lpstr>Bonos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Scherpenisse, Matias</dc:creator>
  <cp:lastModifiedBy>Rodriguez, Jorge</cp:lastModifiedBy>
  <dcterms:created xsi:type="dcterms:W3CDTF">2018-04-11T14:54:59Z</dcterms:created>
  <dcterms:modified xsi:type="dcterms:W3CDTF">2018-09-07T16:32:31Z</dcterms:modified>
</cp:coreProperties>
</file>